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noevv-my.sharepoint.com/personal/isolde_kainzbauer_noevv_at/Documents/NÖVV aktuell/Schiedsrichterreferat/2021.22/"/>
    </mc:Choice>
  </mc:AlternateContent>
  <xr:revisionPtr revIDLastSave="35" documentId="13_ncr:1_{9317724B-72F2-4246-AE3D-8DE2A7D9DC55}" xr6:coauthVersionLast="47" xr6:coauthVersionMax="47" xr10:uidLastSave="{47D5F84D-8CF8-443C-915B-43DE33B8DA62}"/>
  <bookViews>
    <workbookView xWindow="-120" yWindow="-120" windowWidth="25440" windowHeight="15390" xr2:uid="{00000000-000D-0000-FFFF-FFFF00000000}"/>
  </bookViews>
  <sheets>
    <sheet name="Tabelle1" sheetId="1" r:id="rId1"/>
  </sheets>
  <definedNames>
    <definedName name="_xlnm.Print_Area" localSheetId="0">Tabelle1!$A$1:$H$18</definedName>
    <definedName name="T_Shirt_Größe" localSheetId="0">Tabelle1!#REF!+Tabelle1!$L$2:$L$6</definedName>
    <definedName name="Z_F7DA410F_A0B2_4196_BA13_B4FAE99D55E6_.wvu.PrintArea" localSheetId="0" hidden="1">Tabelle1!$A$1:$H$18</definedName>
    <definedName name="zu_erwerbende_Lizenz">Tabelle1!$K$2:$K$5</definedName>
  </definedNames>
  <calcPr calcId="191029"/>
  <customWorkbookViews>
    <customWorkbookView name="Kainzbauer Stephan - Persönliche Ansicht" guid="{F7DA410F-A0B2-4196-BA13-B4FAE99D55E6}" mergeInterval="0" personalView="1" maximized="1" windowWidth="1916" windowHeight="86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7" i="1"/>
  <c r="J6" i="1"/>
  <c r="J5" i="1"/>
  <c r="J4" i="1"/>
  <c r="J2" i="1"/>
  <c r="J3" i="1"/>
  <c r="S10" i="1"/>
  <c r="R10" i="1"/>
  <c r="Q10" i="1"/>
  <c r="N10" i="1"/>
  <c r="L10" i="1" s="1"/>
  <c r="L14" i="1" l="1"/>
  <c r="L12" i="1"/>
  <c r="E14" i="1" s="1"/>
  <c r="L13" i="1"/>
  <c r="E15" i="1" s="1"/>
  <c r="L11" i="1"/>
</calcChain>
</file>

<file path=xl/sharedStrings.xml><?xml version="1.0" encoding="utf-8"?>
<sst xmlns="http://schemas.openxmlformats.org/spreadsheetml/2006/main" count="31" uniqueCount="28">
  <si>
    <t>Verein</t>
  </si>
  <si>
    <t>Nachname</t>
  </si>
  <si>
    <t>Vorname</t>
  </si>
  <si>
    <t>Email</t>
  </si>
  <si>
    <t>Telefon</t>
  </si>
  <si>
    <t>zu erwerbende Lizenz</t>
  </si>
  <si>
    <t>Geb.- Datum</t>
  </si>
  <si>
    <t>Stichtage :</t>
  </si>
  <si>
    <t>Ck</t>
  </si>
  <si>
    <t>C</t>
  </si>
  <si>
    <t>Zusätzliche Bedingungen für den Erwerb der C - Lizenz :</t>
  </si>
  <si>
    <t>Die Anmeldung gilt für den Kurs in :</t>
  </si>
  <si>
    <t>folgende Mindesteinsätze: nach dem 1. Jahr Ck 4 Einsätze oder nach dem 2. Jahr 7 Einsätze</t>
  </si>
  <si>
    <t>C-ReQuali</t>
  </si>
  <si>
    <t>Besitz der Ck-Lizenz sowie</t>
  </si>
  <si>
    <t>Kursorte :</t>
  </si>
  <si>
    <t>Jahr :</t>
  </si>
  <si>
    <t>bitte nur gelbe Felder eingeben!!</t>
  </si>
  <si>
    <t>Ort</t>
  </si>
  <si>
    <t>Datum</t>
  </si>
  <si>
    <t>Beginn</t>
  </si>
  <si>
    <t xml:space="preserve">Jahr </t>
  </si>
  <si>
    <t>Monat</t>
  </si>
  <si>
    <t>Tag</t>
  </si>
  <si>
    <r>
      <t>I</t>
    </r>
    <r>
      <rPr>
        <sz val="9"/>
        <color theme="1"/>
        <rFont val="Calibri"/>
        <family val="2"/>
        <scheme val="minor"/>
      </rPr>
      <t>m Sinne des Datenschutzgesetzes und der Datenschutzgrundverordnung bin ich damit einverstanden, dass meine Daten im Sinne der Datenschutzerklärung des Niederösterreichischen Volleyballverbandes zur Abwicklung einer geordneten Verbandstätigkeit verarbeitet werden. Die Datenschutzerklärung des Niederösterreichischen Volleyballverbandes ist abrufbar unter http://noevv.at/datenschutzerklaerung/</t>
    </r>
  </si>
  <si>
    <t>Jug</t>
  </si>
  <si>
    <t>St. Pölten</t>
  </si>
  <si>
    <t>St. Pölten, am 24.9.2021 um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</si>
</sst>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7]dddd\,\ dd/\ mmmm\ yyyy;@"/>
  </numFmts>
  <fonts count="4" x14ac:knownFonts="1">
    <font>
      <sz val="11"/>
      <color theme="1"/>
      <name val="Calibri"/>
      <family val="2"/>
      <scheme val="minor"/>
    </font>
    <font>
      <b/>
      <sz val="11"/>
      <color theme="1"/>
      <name val="Calibri"/>
      <family val="2"/>
      <scheme val="minor"/>
    </font>
    <font>
      <b/>
      <sz val="11"/>
      <color rgb="FFFA7D00"/>
      <name val="Calibri"/>
      <family val="2"/>
      <scheme val="minor"/>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2F2F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style="thin">
        <color rgb="FF7F7F7F"/>
      </left>
      <right/>
      <top style="thin">
        <color rgb="FF7F7F7F"/>
      </top>
      <bottom style="thin">
        <color rgb="FF7F7F7F"/>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2" fillId="4" borderId="9" applyNumberFormat="0" applyAlignment="0" applyProtection="0"/>
  </cellStyleXfs>
  <cellXfs count="47">
    <xf numFmtId="0" fontId="0" fillId="0" borderId="0" xfId="0"/>
    <xf numFmtId="0" fontId="0" fillId="0" borderId="1" xfId="0" applyBorder="1" applyProtection="1">
      <protection locked="0"/>
    </xf>
    <xf numFmtId="14" fontId="0" fillId="0" borderId="1" xfId="0" applyNumberFormat="1" applyBorder="1" applyProtection="1">
      <protection locked="0"/>
    </xf>
    <xf numFmtId="0" fontId="0" fillId="0" borderId="0" xfId="0" applyAlignment="1" applyProtection="1">
      <alignment horizontal="center"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0" xfId="0" applyProtection="1"/>
    <xf numFmtId="0" fontId="0" fillId="0" borderId="0" xfId="0" applyBorder="1" applyProtection="1"/>
    <xf numFmtId="0" fontId="0" fillId="2" borderId="0" xfId="0" applyFill="1" applyBorder="1" applyAlignment="1" applyProtection="1">
      <alignment horizontal="center"/>
    </xf>
    <xf numFmtId="14" fontId="0" fillId="2" borderId="0" xfId="0" applyNumberFormat="1" applyFill="1" applyBorder="1" applyAlignment="1" applyProtection="1">
      <alignment horizontal="center"/>
    </xf>
    <xf numFmtId="0" fontId="0" fillId="2" borderId="0" xfId="0" applyFill="1" applyBorder="1" applyProtection="1"/>
    <xf numFmtId="0" fontId="1" fillId="2" borderId="0" xfId="0" applyFont="1" applyFill="1" applyBorder="1" applyAlignment="1" applyProtection="1">
      <alignment horizontal="right"/>
    </xf>
    <xf numFmtId="0" fontId="0" fillId="2" borderId="1" xfId="0" applyFill="1" applyBorder="1" applyAlignment="1" applyProtection="1">
      <alignment horizontal="center"/>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7" xfId="0" applyFill="1" applyBorder="1" applyAlignment="1" applyProtection="1">
      <alignment horizontal="center"/>
    </xf>
    <xf numFmtId="0" fontId="0" fillId="2" borderId="3" xfId="0" applyFill="1" applyBorder="1" applyProtection="1"/>
    <xf numFmtId="0" fontId="0" fillId="2" borderId="8" xfId="0" applyFill="1" applyBorder="1" applyProtection="1"/>
    <xf numFmtId="0" fontId="1" fillId="2" borderId="8" xfId="0" applyFont="1" applyFill="1" applyBorder="1" applyAlignment="1" applyProtection="1">
      <alignment horizontal="right"/>
    </xf>
    <xf numFmtId="0" fontId="0" fillId="0" borderId="0" xfId="0" applyFill="1" applyBorder="1" applyAlignment="1" applyProtection="1">
      <alignment horizontal="center"/>
    </xf>
    <xf numFmtId="14" fontId="0" fillId="0" borderId="0" xfId="0" applyNumberFormat="1" applyFill="1" applyBorder="1" applyAlignment="1" applyProtection="1">
      <alignment horizontal="right"/>
    </xf>
    <xf numFmtId="0" fontId="0" fillId="0" borderId="0" xfId="0" applyFill="1" applyAlignment="1" applyProtection="1">
      <alignment horizontal="center" vertical="center"/>
    </xf>
    <xf numFmtId="0" fontId="1" fillId="0" borderId="0" xfId="0" applyFont="1" applyFill="1" applyAlignment="1" applyProtection="1">
      <alignment horizontal="right"/>
    </xf>
    <xf numFmtId="0" fontId="1" fillId="3" borderId="0" xfId="0" applyFont="1" applyFill="1" applyAlignment="1" applyProtection="1">
      <alignment horizontal="center" vertical="center" wrapText="1"/>
    </xf>
    <xf numFmtId="14" fontId="2" fillId="4" borderId="9" xfId="1" applyNumberFormat="1" applyAlignment="1" applyProtection="1">
      <alignment horizontal="center"/>
    </xf>
    <xf numFmtId="14" fontId="2" fillId="4" borderId="11" xfId="1" applyNumberFormat="1" applyBorder="1" applyProtection="1"/>
    <xf numFmtId="0" fontId="0" fillId="3" borderId="1" xfId="0" applyFill="1" applyBorder="1" applyProtection="1"/>
    <xf numFmtId="14" fontId="0" fillId="3" borderId="1" xfId="0" applyNumberFormat="1" applyFill="1" applyBorder="1" applyProtection="1"/>
    <xf numFmtId="1" fontId="0" fillId="0" borderId="1" xfId="0" applyNumberFormat="1" applyBorder="1" applyProtection="1"/>
    <xf numFmtId="0" fontId="0" fillId="0" borderId="1" xfId="0" applyFill="1" applyBorder="1" applyProtection="1"/>
    <xf numFmtId="20" fontId="0" fillId="3" borderId="1" xfId="0" applyNumberFormat="1" applyFill="1" applyBorder="1" applyProtection="1"/>
    <xf numFmtId="164" fontId="0" fillId="0" borderId="0" xfId="0" applyNumberFormat="1" applyAlignment="1" applyProtection="1">
      <alignment horizontal="center" vertical="center"/>
    </xf>
    <xf numFmtId="164" fontId="0" fillId="0" borderId="0" xfId="0" applyNumberFormat="1" applyProtection="1"/>
    <xf numFmtId="164" fontId="1" fillId="0" borderId="0" xfId="0" applyNumberFormat="1" applyFont="1" applyAlignment="1" applyProtection="1">
      <alignment horizontal="right"/>
    </xf>
    <xf numFmtId="164" fontId="0" fillId="0" borderId="0" xfId="0" applyNumberFormat="1" applyBorder="1" applyProtection="1"/>
    <xf numFmtId="49" fontId="0" fillId="0" borderId="1" xfId="0" applyNumberFormat="1" applyBorder="1" applyProtection="1">
      <protection locked="0"/>
    </xf>
    <xf numFmtId="0" fontId="0" fillId="2" borderId="14" xfId="0" applyFill="1" applyBorder="1" applyProtection="1"/>
    <xf numFmtId="0" fontId="0" fillId="2" borderId="12" xfId="0" applyFill="1" applyBorder="1" applyProtection="1"/>
    <xf numFmtId="0" fontId="0" fillId="2" borderId="15" xfId="0" applyFill="1" applyBorder="1" applyProtection="1"/>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2" borderId="4"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13" xfId="0" applyFill="1" applyBorder="1" applyAlignment="1" applyProtection="1">
      <alignment horizontal="left" vertical="center" wrapText="1"/>
    </xf>
  </cellXfs>
  <cellStyles count="2">
    <cellStyle name="Berechnung" xfId="1" builtinId="22"/>
    <cellStyle name="Standard" xfId="0" builtinId="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3"/>
  <sheetViews>
    <sheetView tabSelected="1" zoomScaleNormal="100" workbookViewId="0">
      <selection activeCell="B2" sqref="B2"/>
    </sheetView>
  </sheetViews>
  <sheetFormatPr baseColWidth="10" defaultColWidth="11.42578125" defaultRowHeight="15" x14ac:dyDescent="0.25"/>
  <cols>
    <col min="1" max="1" width="3" style="6" bestFit="1" customWidth="1"/>
    <col min="2" max="2" width="24.7109375" style="6" customWidth="1"/>
    <col min="3" max="3" width="23.7109375" style="6" customWidth="1"/>
    <col min="4" max="4" width="15.7109375" style="6" customWidth="1"/>
    <col min="5" max="5" width="11.42578125" style="6"/>
    <col min="6" max="6" width="29.7109375" style="6" customWidth="1"/>
    <col min="7" max="7" width="15.85546875" style="6" bestFit="1" customWidth="1"/>
    <col min="8" max="8" width="11.85546875" style="6" customWidth="1"/>
    <col min="9" max="9" width="11.42578125" style="6" customWidth="1"/>
    <col min="10" max="11" width="11.42578125" style="6" hidden="1" customWidth="1"/>
    <col min="12" max="12" width="14.140625" style="6" hidden="1" customWidth="1"/>
    <col min="13" max="13" width="20.42578125" style="32" hidden="1" customWidth="1"/>
    <col min="14" max="14" width="31.7109375" style="6" hidden="1" customWidth="1"/>
    <col min="15" max="20" width="11.42578125" style="6" hidden="1" customWidth="1"/>
    <col min="21" max="16384" width="11.42578125" style="6"/>
  </cols>
  <sheetData>
    <row r="1" spans="1:20" s="3" customFormat="1" ht="45" x14ac:dyDescent="0.25">
      <c r="B1" s="4" t="s">
        <v>0</v>
      </c>
      <c r="C1" s="4" t="s">
        <v>1</v>
      </c>
      <c r="D1" s="4" t="s">
        <v>2</v>
      </c>
      <c r="E1" s="5" t="s">
        <v>6</v>
      </c>
      <c r="F1" s="4" t="s">
        <v>3</v>
      </c>
      <c r="G1" s="4" t="s">
        <v>4</v>
      </c>
      <c r="H1" s="5" t="s">
        <v>5</v>
      </c>
      <c r="K1" s="21"/>
      <c r="L1" s="23" t="s">
        <v>17</v>
      </c>
      <c r="M1" s="31"/>
    </row>
    <row r="2" spans="1:20" x14ac:dyDescent="0.25">
      <c r="A2" s="12">
        <v>1</v>
      </c>
      <c r="B2" s="1"/>
      <c r="C2" s="1"/>
      <c r="D2" s="1"/>
      <c r="E2" s="2"/>
      <c r="F2" s="1"/>
      <c r="G2" s="35"/>
      <c r="H2" s="1"/>
      <c r="J2" t="str">
        <f t="shared" ref="J2:J8" ca="1" si="0">IF(H2="","",IF(UPPER(H2)=UPPER($D$14),IF(E2&lt;=$E$14,1,0),IF(UPPER(H2)=UPPER($D$15),IF(E2&lt;=$E$15,1,0),IF(UPPER(H2)=UPPER($D$16),IF(E2&lt;=$E$16,1,0),IF(YEAR(NOW())-YEAR(E2)&lt;16,0,1)))))</f>
        <v/>
      </c>
      <c r="K2" s="6" t="s">
        <v>8</v>
      </c>
    </row>
    <row r="3" spans="1:20" x14ac:dyDescent="0.25">
      <c r="A3" s="12">
        <v>2</v>
      </c>
      <c r="B3" s="1"/>
      <c r="C3" s="1"/>
      <c r="D3" s="1"/>
      <c r="E3" s="2"/>
      <c r="F3" s="1"/>
      <c r="G3" s="35"/>
      <c r="H3" s="1"/>
      <c r="J3" t="str">
        <f t="shared" ca="1" si="0"/>
        <v/>
      </c>
    </row>
    <row r="4" spans="1:20" x14ac:dyDescent="0.25">
      <c r="A4" s="12">
        <v>3</v>
      </c>
      <c r="B4" s="1"/>
      <c r="C4" s="1"/>
      <c r="D4" s="1"/>
      <c r="E4" s="2"/>
      <c r="F4" s="1"/>
      <c r="G4" s="35"/>
      <c r="H4" s="1"/>
      <c r="J4" t="str">
        <f t="shared" ca="1" si="0"/>
        <v/>
      </c>
    </row>
    <row r="5" spans="1:20" x14ac:dyDescent="0.25">
      <c r="A5" s="12">
        <v>4</v>
      </c>
      <c r="B5" s="1"/>
      <c r="C5" s="1"/>
      <c r="D5" s="1"/>
      <c r="E5" s="2"/>
      <c r="F5" s="1"/>
      <c r="G5" s="35"/>
      <c r="H5" s="1"/>
      <c r="J5" t="str">
        <f t="shared" ca="1" si="0"/>
        <v/>
      </c>
    </row>
    <row r="6" spans="1:20" x14ac:dyDescent="0.25">
      <c r="A6" s="12">
        <v>5</v>
      </c>
      <c r="B6" s="1"/>
      <c r="C6" s="1"/>
      <c r="D6" s="1"/>
      <c r="E6" s="2"/>
      <c r="F6" s="1"/>
      <c r="G6" s="35"/>
      <c r="H6" s="1"/>
      <c r="J6" t="str">
        <f t="shared" ca="1" si="0"/>
        <v/>
      </c>
    </row>
    <row r="7" spans="1:20" x14ac:dyDescent="0.25">
      <c r="A7" s="12">
        <v>6</v>
      </c>
      <c r="B7" s="1"/>
      <c r="C7" s="1"/>
      <c r="D7" s="1"/>
      <c r="E7" s="2"/>
      <c r="F7" s="1"/>
      <c r="G7" s="35"/>
      <c r="H7" s="1"/>
      <c r="J7" t="str">
        <f t="shared" ca="1" si="0"/>
        <v/>
      </c>
    </row>
    <row r="8" spans="1:20" x14ac:dyDescent="0.25">
      <c r="A8" s="12">
        <v>7</v>
      </c>
      <c r="B8" s="1"/>
      <c r="C8" s="1"/>
      <c r="D8" s="1"/>
      <c r="E8" s="2"/>
      <c r="F8" s="1"/>
      <c r="G8" s="35"/>
      <c r="H8" s="1"/>
      <c r="J8" t="str">
        <f t="shared" ca="1" si="0"/>
        <v/>
      </c>
    </row>
    <row r="9" spans="1:20" x14ac:dyDescent="0.25">
      <c r="A9" s="13"/>
      <c r="B9" s="16"/>
      <c r="C9" s="16"/>
      <c r="D9" s="16"/>
      <c r="E9" s="16"/>
      <c r="F9" s="16"/>
      <c r="G9" s="16"/>
      <c r="H9" s="36"/>
      <c r="O9" s="6" t="s">
        <v>18</v>
      </c>
      <c r="P9" s="6" t="s">
        <v>19</v>
      </c>
      <c r="Q9" s="6" t="s">
        <v>21</v>
      </c>
      <c r="R9" s="6" t="s">
        <v>22</v>
      </c>
      <c r="S9" s="6" t="s">
        <v>23</v>
      </c>
      <c r="T9" s="6" t="s">
        <v>20</v>
      </c>
    </row>
    <row r="10" spans="1:20" x14ac:dyDescent="0.25">
      <c r="A10" s="14"/>
      <c r="B10" s="10"/>
      <c r="C10" s="10"/>
      <c r="D10" s="10"/>
      <c r="E10" s="10"/>
      <c r="F10" s="10"/>
      <c r="G10" s="10"/>
      <c r="H10" s="37"/>
      <c r="K10" s="22" t="s">
        <v>16</v>
      </c>
      <c r="L10" s="24">
        <f>VLOOKUP(D12,N10:T22,3,FALSE)</f>
        <v>44463</v>
      </c>
      <c r="M10" s="33" t="s">
        <v>15</v>
      </c>
      <c r="N10" s="25" t="str">
        <f>IF(O10&lt;&gt;"",O10 &amp; ", am " &amp; S10 &amp; "."&amp;R10&amp;"."&amp;Q10 &amp;" um " &amp; HOUR(T10) &amp; ":" &amp; RIGHT("0" &amp; MINUTE(T10),2))</f>
        <v>St. Pölten, am 24.9.2021 um 17:00</v>
      </c>
      <c r="O10" s="26" t="s">
        <v>26</v>
      </c>
      <c r="P10" s="27">
        <v>44463</v>
      </c>
      <c r="Q10" s="28">
        <f>YEAR(P10)</f>
        <v>2021</v>
      </c>
      <c r="R10" s="28">
        <f>MONTH(P10)</f>
        <v>9</v>
      </c>
      <c r="S10" s="28">
        <f>DAY(P10)</f>
        <v>24</v>
      </c>
      <c r="T10" s="30">
        <v>0.70833333333333337</v>
      </c>
    </row>
    <row r="11" spans="1:20" x14ac:dyDescent="0.25">
      <c r="A11" s="14"/>
      <c r="B11" s="10"/>
      <c r="C11" s="10"/>
      <c r="D11" s="10"/>
      <c r="E11" s="10"/>
      <c r="F11" s="10"/>
      <c r="G11" s="10"/>
      <c r="H11" s="37"/>
      <c r="K11" s="19" t="s">
        <v>25</v>
      </c>
      <c r="L11" s="20">
        <f>DATE(YEAR(L10)-10,MONTH(L10),DAY(L10))</f>
        <v>40810</v>
      </c>
      <c r="N11" s="25"/>
      <c r="O11" s="26"/>
      <c r="P11" s="27"/>
      <c r="Q11" s="28"/>
      <c r="R11" s="28"/>
      <c r="S11" s="28"/>
      <c r="T11" s="30"/>
    </row>
    <row r="12" spans="1:20" x14ac:dyDescent="0.25">
      <c r="A12" s="15"/>
      <c r="B12" s="17"/>
      <c r="C12" s="18" t="s">
        <v>11</v>
      </c>
      <c r="D12" s="39" t="s">
        <v>27</v>
      </c>
      <c r="E12" s="40"/>
      <c r="F12" s="40"/>
      <c r="G12" s="17"/>
      <c r="H12" s="38"/>
      <c r="K12" s="19" t="s">
        <v>8</v>
      </c>
      <c r="L12" s="20">
        <f>DATE(YEAR(L10)-16,MONTH(L10),DAY(L10))</f>
        <v>38619</v>
      </c>
      <c r="N12" s="25"/>
      <c r="O12" s="26"/>
      <c r="P12" s="27"/>
      <c r="Q12" s="28"/>
      <c r="R12" s="28"/>
      <c r="S12" s="28"/>
      <c r="T12" s="30"/>
    </row>
    <row r="13" spans="1:20" x14ac:dyDescent="0.25">
      <c r="A13" s="14"/>
      <c r="B13" s="10"/>
      <c r="C13" s="10"/>
      <c r="D13" s="10"/>
      <c r="E13" s="10"/>
      <c r="F13" s="10"/>
      <c r="G13" s="10"/>
      <c r="H13" s="37"/>
      <c r="K13" s="19" t="s">
        <v>9</v>
      </c>
      <c r="L13" s="20">
        <f>DATE(YEAR(L10)-16,MONTH(L10),DAY(L10))</f>
        <v>38619</v>
      </c>
      <c r="N13" s="25"/>
      <c r="O13" s="26"/>
      <c r="P13" s="27"/>
      <c r="Q13" s="28"/>
      <c r="R13" s="28"/>
      <c r="S13" s="28"/>
      <c r="T13" s="30"/>
    </row>
    <row r="14" spans="1:20" s="7" customFormat="1" x14ac:dyDescent="0.25">
      <c r="A14" s="14"/>
      <c r="B14" s="11"/>
      <c r="C14" s="11" t="s">
        <v>7</v>
      </c>
      <c r="D14" s="8" t="s">
        <v>8</v>
      </c>
      <c r="E14" s="9">
        <f>+L12</f>
        <v>38619</v>
      </c>
      <c r="F14" s="10"/>
      <c r="G14" s="10"/>
      <c r="H14" s="37"/>
      <c r="K14" s="6" t="s">
        <v>13</v>
      </c>
      <c r="L14" s="20">
        <f>DATE(YEAR(L10)-16,MONTH(L10),DAY(L10))</f>
        <v>38619</v>
      </c>
      <c r="M14" s="32"/>
      <c r="N14" s="25"/>
      <c r="O14" s="26"/>
      <c r="P14" s="27"/>
      <c r="Q14" s="29"/>
      <c r="R14" s="29"/>
      <c r="S14" s="29"/>
      <c r="T14" s="30"/>
    </row>
    <row r="15" spans="1:20" s="7" customFormat="1" hidden="1" x14ac:dyDescent="0.25">
      <c r="A15" s="14"/>
      <c r="B15" s="10"/>
      <c r="C15" s="10"/>
      <c r="D15" s="8" t="s">
        <v>9</v>
      </c>
      <c r="E15" s="9">
        <f>+L13</f>
        <v>38619</v>
      </c>
      <c r="F15" s="10"/>
      <c r="G15" s="10"/>
      <c r="H15" s="37"/>
      <c r="M15" s="34"/>
      <c r="N15" s="25"/>
      <c r="O15" s="26"/>
      <c r="P15" s="27"/>
      <c r="Q15" s="29"/>
      <c r="R15" s="29"/>
      <c r="S15" s="29"/>
      <c r="T15" s="30"/>
    </row>
    <row r="16" spans="1:20" s="7" customFormat="1" hidden="1" x14ac:dyDescent="0.25">
      <c r="A16" s="14"/>
      <c r="B16" s="10"/>
      <c r="C16" s="11"/>
      <c r="D16" s="8"/>
      <c r="E16" s="9"/>
      <c r="F16" s="10"/>
      <c r="G16" s="10"/>
      <c r="H16" s="37"/>
      <c r="M16" s="34"/>
      <c r="N16" s="25"/>
      <c r="O16" s="26"/>
      <c r="P16" s="27"/>
      <c r="Q16" s="29"/>
      <c r="R16" s="29"/>
      <c r="S16" s="29"/>
      <c r="T16" s="30"/>
    </row>
    <row r="17" spans="1:20" s="7" customFormat="1" hidden="1" x14ac:dyDescent="0.25">
      <c r="A17" s="14"/>
      <c r="B17" s="10"/>
      <c r="C17" s="11" t="s">
        <v>10</v>
      </c>
      <c r="D17" s="10" t="s">
        <v>14</v>
      </c>
      <c r="E17" s="9"/>
      <c r="F17" s="10"/>
      <c r="G17" s="10"/>
      <c r="H17" s="37"/>
      <c r="M17" s="34"/>
      <c r="N17" s="25"/>
      <c r="O17" s="26"/>
      <c r="P17" s="27"/>
      <c r="Q17" s="29"/>
      <c r="R17" s="29"/>
      <c r="S17" s="29"/>
      <c r="T17" s="30"/>
    </row>
    <row r="18" spans="1:20" s="7" customFormat="1" hidden="1" x14ac:dyDescent="0.25">
      <c r="A18" s="14"/>
      <c r="B18" s="10"/>
      <c r="C18" s="10"/>
      <c r="D18" s="10" t="s">
        <v>12</v>
      </c>
      <c r="E18" s="10"/>
      <c r="F18" s="10"/>
      <c r="G18" s="10"/>
      <c r="H18" s="37"/>
      <c r="M18" s="34"/>
      <c r="N18" s="25"/>
      <c r="O18" s="26"/>
      <c r="P18" s="27"/>
      <c r="Q18" s="29"/>
      <c r="R18" s="29"/>
      <c r="S18" s="29"/>
      <c r="T18" s="30"/>
    </row>
    <row r="19" spans="1:20" hidden="1" x14ac:dyDescent="0.25">
      <c r="A19" s="10"/>
      <c r="B19" s="10"/>
      <c r="C19" s="10"/>
      <c r="D19" s="10"/>
      <c r="E19" s="10"/>
      <c r="F19" s="10"/>
      <c r="G19" s="10"/>
      <c r="H19" s="37"/>
      <c r="K19" s="7"/>
      <c r="L19" s="7"/>
      <c r="N19" s="25"/>
      <c r="O19" s="26"/>
      <c r="P19" s="26"/>
      <c r="Q19" s="29"/>
      <c r="R19" s="29"/>
      <c r="S19" s="29"/>
      <c r="T19" s="26"/>
    </row>
    <row r="20" spans="1:20" x14ac:dyDescent="0.25">
      <c r="A20" s="10"/>
      <c r="B20" s="10"/>
      <c r="C20" s="10"/>
      <c r="D20" s="10"/>
      <c r="E20" s="10"/>
      <c r="F20" s="10"/>
      <c r="G20" s="10"/>
      <c r="H20" s="37"/>
      <c r="K20" s="7"/>
      <c r="L20" s="7"/>
      <c r="N20" s="25"/>
      <c r="O20" s="26"/>
      <c r="P20" s="26"/>
      <c r="Q20" s="29"/>
      <c r="R20" s="29"/>
      <c r="S20" s="29"/>
      <c r="T20" s="26"/>
    </row>
    <row r="21" spans="1:20" ht="15" customHeight="1" x14ac:dyDescent="0.25">
      <c r="A21" s="41" t="s">
        <v>24</v>
      </c>
      <c r="B21" s="42"/>
      <c r="C21" s="42"/>
      <c r="D21" s="42"/>
      <c r="E21" s="42"/>
      <c r="F21" s="42"/>
      <c r="G21" s="42"/>
      <c r="H21" s="43"/>
      <c r="N21" s="25"/>
      <c r="O21" s="26"/>
      <c r="P21" s="26"/>
      <c r="Q21" s="29"/>
      <c r="R21" s="29"/>
      <c r="S21" s="29"/>
      <c r="T21" s="26"/>
    </row>
    <row r="22" spans="1:20" x14ac:dyDescent="0.25">
      <c r="A22" s="41"/>
      <c r="B22" s="42"/>
      <c r="C22" s="42"/>
      <c r="D22" s="42"/>
      <c r="E22" s="42"/>
      <c r="F22" s="42"/>
      <c r="G22" s="42"/>
      <c r="H22" s="43"/>
      <c r="N22" s="25"/>
      <c r="O22" s="26"/>
      <c r="P22" s="26"/>
      <c r="Q22" s="29"/>
      <c r="R22" s="29"/>
      <c r="S22" s="29"/>
      <c r="T22" s="26"/>
    </row>
    <row r="23" spans="1:20" x14ac:dyDescent="0.25">
      <c r="A23" s="44"/>
      <c r="B23" s="45"/>
      <c r="C23" s="45"/>
      <c r="D23" s="45"/>
      <c r="E23" s="45"/>
      <c r="F23" s="45"/>
      <c r="G23" s="45"/>
      <c r="H23" s="46"/>
    </row>
  </sheetData>
  <sheetProtection algorithmName="SHA-512" hashValue="q3WCl41HWIEt1QREm6Jb79Y5cmSVjvCZnifqfPF2oPI7YfOWB4tKPQNJ9vCHy71nJIEJocWc9+HvQWZLK72M4Q==" saltValue="ZssWYGVFkFLxSnO2Q5DTBQ==" spinCount="100000" sheet="1" selectLockedCells="1"/>
  <protectedRanges>
    <protectedRange password="E74A" sqref="C21 C23 B21:B23 D21:H23" name="Bereich1_2"/>
  </protectedRanges>
  <customSheetViews>
    <customSheetView guid="{F7DA410F-A0B2-4196-BA13-B4FAE99D55E6}" showPageBreaks="1" printArea="1">
      <selection activeCell="A2" activeCellId="1" sqref="A1:I1 A2:A31"/>
      <pageMargins left="0.39370078740157483" right="0.19685039370078741" top="0.78740157480314965" bottom="0.78740157480314965" header="0.31496062992125984" footer="0.31496062992125984"/>
      <pageSetup paperSize="9" orientation="landscape" horizontalDpi="300" verticalDpi="300" r:id="rId1"/>
    </customSheetView>
  </customSheetViews>
  <mergeCells count="2">
    <mergeCell ref="D12:F12"/>
    <mergeCell ref="A21:H23"/>
  </mergeCells>
  <conditionalFormatting sqref="B2:H8">
    <cfRule type="expression" priority="1">
      <formula>$J2=""</formula>
    </cfRule>
    <cfRule type="expression" dxfId="1" priority="2">
      <formula>$J2=0</formula>
    </cfRule>
    <cfRule type="expression" dxfId="0" priority="3">
      <formula>$J2=1</formula>
    </cfRule>
  </conditionalFormatting>
  <dataValidations count="4">
    <dataValidation type="list" allowBlank="1" showInputMessage="1" showErrorMessage="1" sqref="I2:I8" xr:uid="{00000000-0002-0000-0000-000000000000}">
      <formula1>$K$2:$K$6</formula1>
    </dataValidation>
    <dataValidation type="list" allowBlank="1" showInputMessage="1" showErrorMessage="1" sqref="D12:F12" xr:uid="{00000000-0002-0000-0000-000001000000}">
      <formula1>$N$10:$N$22</formula1>
    </dataValidation>
    <dataValidation type="list" allowBlank="1" showInputMessage="1" showErrorMessage="1" sqref="H3:H8" xr:uid="{9CA56801-82D1-4EEC-9693-1AF886BEBE51}">
      <formula1>$K$2:$K$3</formula1>
    </dataValidation>
    <dataValidation type="list" allowBlank="1" showInputMessage="1" showErrorMessage="1" sqref="H2" xr:uid="{A890E0F9-CE8D-4481-85F4-CD41CC5885A0}">
      <formula1>$K$2</formula1>
    </dataValidation>
  </dataValidations>
  <pageMargins left="0.39370078740157483" right="0.19685039370078741" top="1.1666666666666667" bottom="0.65625" header="0.31496062992125984" footer="0.31496062992125984"/>
  <pageSetup paperSize="9" orientation="landscape" horizontalDpi="300" verticalDpi="300" r:id="rId2"/>
  <headerFooter>
    <oddHeader>&amp;L&amp;G         &amp;C&amp;"-,Fett"&amp;18ANMELDEFORMULAR
NÖVV Schiedsrichterkurs&amp;R&amp;14
Saison 2018 / 2019</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zu_erwerbende_Lizenz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Kainzbauer Stephan</dc:creator>
  <cp:lastModifiedBy>NÖVV Geschäftsstelle | Isolde Kainzbauer</cp:lastModifiedBy>
  <cp:lastPrinted>2018-06-18T11:47:56Z</cp:lastPrinted>
  <dcterms:created xsi:type="dcterms:W3CDTF">2013-09-27T07:45:46Z</dcterms:created>
  <dcterms:modified xsi:type="dcterms:W3CDTF">2021-09-10T07:22:01Z</dcterms:modified>
</cp:coreProperties>
</file>